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6d_EAEPED_CSP S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D10" i="1"/>
  <c r="E10" i="1"/>
  <c r="D22" i="1"/>
  <c r="E27" i="1" l="1"/>
  <c r="H27" i="1" s="1"/>
  <c r="E31" i="1" l="1"/>
  <c r="H31" i="1" s="1"/>
  <c r="E30" i="1"/>
  <c r="H30" i="1" s="1"/>
  <c r="H29" i="1"/>
  <c r="E29" i="1"/>
  <c r="E28" i="1" s="1"/>
  <c r="H28" i="1" s="1"/>
  <c r="G28" i="1"/>
  <c r="F28" i="1"/>
  <c r="D28" i="1"/>
  <c r="C28" i="1"/>
  <c r="E26" i="1"/>
  <c r="H26" i="1" s="1"/>
  <c r="H25" i="1"/>
  <c r="E25" i="1"/>
  <c r="E24" i="1" s="1"/>
  <c r="G24" i="1"/>
  <c r="F24" i="1"/>
  <c r="D24" i="1"/>
  <c r="G23" i="1"/>
  <c r="F23" i="1"/>
  <c r="D23" i="1"/>
  <c r="D21" i="1" s="1"/>
  <c r="E22" i="1"/>
  <c r="H22" i="1" s="1"/>
  <c r="G21" i="1"/>
  <c r="F21" i="1"/>
  <c r="C21" i="1"/>
  <c r="E19" i="1"/>
  <c r="H19" i="1" s="1"/>
  <c r="E18" i="1"/>
  <c r="H18" i="1" s="1"/>
  <c r="H17" i="1"/>
  <c r="E17" i="1"/>
  <c r="G16" i="1"/>
  <c r="F16" i="1"/>
  <c r="E16" i="1"/>
  <c r="H16" i="1" s="1"/>
  <c r="D16" i="1"/>
  <c r="C16" i="1"/>
  <c r="H15" i="1"/>
  <c r="E14" i="1"/>
  <c r="H14" i="1" s="1"/>
  <c r="H13" i="1"/>
  <c r="E13" i="1"/>
  <c r="G12" i="1"/>
  <c r="F12" i="1"/>
  <c r="E12" i="1"/>
  <c r="H12" i="1" s="1"/>
  <c r="D12" i="1"/>
  <c r="C12" i="1"/>
  <c r="E11" i="1"/>
  <c r="H11" i="1" s="1"/>
  <c r="C10" i="1" l="1"/>
  <c r="C9" i="1" s="1"/>
  <c r="C32" i="1" s="1"/>
  <c r="D9" i="1"/>
  <c r="D32" i="1" s="1"/>
  <c r="G9" i="1"/>
  <c r="G32" i="1" s="1"/>
  <c r="F9" i="1"/>
  <c r="F32" i="1" s="1"/>
  <c r="H24" i="1"/>
  <c r="E23" i="1"/>
  <c r="H23" i="1" s="1"/>
  <c r="H10" i="1" l="1"/>
  <c r="H9" i="1" s="1"/>
  <c r="E9" i="1"/>
  <c r="E21" i="1"/>
  <c r="H21" i="1" s="1"/>
  <c r="E32" i="1" l="1"/>
  <c r="H32" i="1"/>
</calcChain>
</file>

<file path=xl/sharedStrings.xml><?xml version="1.0" encoding="utf-8"?>
<sst xmlns="http://schemas.openxmlformats.org/spreadsheetml/2006/main" count="36" uniqueCount="26">
  <si>
    <t>MUNICIPIO DE NOPALA DE VILLAGRAN (a)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</si>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</sst>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4" fontId="3" fillId="0" borderId="16" xfId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44" fontId="2" fillId="0" borderId="16" xfId="1" applyFont="1" applyBorder="1" applyAlignment="1">
      <alignment vertical="center" wrapText="1"/>
    </xf>
    <xf numFmtId="44" fontId="2" fillId="0" borderId="0" xfId="0" applyNumberFormat="1" applyFont="1"/>
    <xf numFmtId="44" fontId="3" fillId="0" borderId="15" xfId="1" applyFont="1" applyFill="1" applyBorder="1" applyAlignment="1">
      <alignment vertical="center" wrapText="1"/>
    </xf>
    <xf numFmtId="44" fontId="3" fillId="0" borderId="16" xfId="1" applyFont="1" applyFill="1" applyBorder="1" applyAlignment="1">
      <alignment vertical="center" wrapText="1"/>
    </xf>
    <xf numFmtId="44" fontId="2" fillId="0" borderId="16" xfId="1" applyFont="1" applyFill="1" applyBorder="1" applyAlignment="1">
      <alignment vertical="center" wrapText="1"/>
    </xf>
    <xf numFmtId="44" fontId="2" fillId="0" borderId="15" xfId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41083</xdr:colOff>
      <xdr:row>44</xdr:row>
      <xdr:rowOff>66924</xdr:rowOff>
    </xdr:from>
    <xdr:to>
      <xdr:col>7</xdr:col>
      <xdr:colOff>934867</xdr:colOff>
      <xdr:row>47</xdr:row>
      <xdr:rowOff>107680</xdr:rowOff>
    </xdr:to>
    <xdr:sp macro="" textlink="">
      <xdr:nvSpPr>
        <xdr:cNvPr id="2" name="Cuadro de texto 1">
          <a:extLst>
            <a:ext uri="{FF2B5EF4-FFF2-40B4-BE49-F238E27FC236}">
              <a16:creationId xmlns:a16="http://schemas.microsoft.com/office/drawing/2014/main" id="{C66C3090-EEF9-4E83-89D6-2DD909A48CDD}"/>
            </a:ext>
          </a:extLst>
        </xdr:cNvPr>
        <xdr:cNvSpPr txBox="1"/>
      </xdr:nvSpPr>
      <xdr:spPr>
        <a:xfrm>
          <a:off x="41083" y="7896474"/>
          <a:ext cx="9504384" cy="52653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9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05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55803</xdr:colOff>
      <xdr:row>41</xdr:row>
      <xdr:rowOff>112875</xdr:rowOff>
    </xdr:from>
    <xdr:to>
      <xdr:col>7</xdr:col>
      <xdr:colOff>943559</xdr:colOff>
      <xdr:row>43</xdr:row>
      <xdr:rowOff>150976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F3BF618-2128-47A3-80E1-E722C103F4CF}"/>
            </a:ext>
          </a:extLst>
        </xdr:cNvPr>
        <xdr:cNvSpPr txBox="1"/>
      </xdr:nvSpPr>
      <xdr:spPr>
        <a:xfrm>
          <a:off x="55803" y="7456650"/>
          <a:ext cx="9498356" cy="36195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152400</xdr:colOff>
      <xdr:row>33</xdr:row>
      <xdr:rowOff>106891</xdr:rowOff>
    </xdr:from>
    <xdr:to>
      <xdr:col>2</xdr:col>
      <xdr:colOff>286567</xdr:colOff>
      <xdr:row>40</xdr:row>
      <xdr:rowOff>49506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225B38FA-2FE5-4E5F-9F2D-3EC2251ACD1A}"/>
            </a:ext>
          </a:extLst>
        </xdr:cNvPr>
        <xdr:cNvSpPr txBox="1"/>
      </xdr:nvSpPr>
      <xdr:spPr>
        <a:xfrm>
          <a:off x="152400" y="6155266"/>
          <a:ext cx="2991667" cy="1076090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AGUSTO SILVESTRE CASTILLO LOZADA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TESORERO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456354</xdr:colOff>
      <xdr:row>33</xdr:row>
      <xdr:rowOff>159595</xdr:rowOff>
    </xdr:from>
    <xdr:to>
      <xdr:col>5</xdr:col>
      <xdr:colOff>58640</xdr:colOff>
      <xdr:row>40</xdr:row>
      <xdr:rowOff>94985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134A6668-A002-408E-A583-D362137C1D76}"/>
            </a:ext>
          </a:extLst>
        </xdr:cNvPr>
        <xdr:cNvSpPr txBox="1"/>
      </xdr:nvSpPr>
      <xdr:spPr>
        <a:xfrm>
          <a:off x="3313854" y="6207970"/>
          <a:ext cx="3050336" cy="106886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ELABORÓ Y AUTORIZÓ: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DIANA MORENO REA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PRESIDENTA MUNICIPAL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398147</xdr:colOff>
      <xdr:row>34</xdr:row>
      <xdr:rowOff>19050</xdr:rowOff>
    </xdr:from>
    <xdr:to>
      <xdr:col>7</xdr:col>
      <xdr:colOff>1028700</xdr:colOff>
      <xdr:row>40</xdr:row>
      <xdr:rowOff>114108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6C29B61B-2E0F-4A7A-B34F-07307A4161CF}"/>
            </a:ext>
          </a:extLst>
        </xdr:cNvPr>
        <xdr:cNvSpPr txBox="1"/>
      </xdr:nvSpPr>
      <xdr:spPr>
        <a:xfrm>
          <a:off x="6703697" y="6229350"/>
          <a:ext cx="2935603" cy="1066608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600"/>
            </a:lnSpc>
            <a:spcAft>
              <a:spcPts val="80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REVISÓ: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TEC.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JOSE JUAN LOPEZ ZAMUDIO</a:t>
          </a: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600"/>
            </a:lnSpc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SÍNDICO PROCURADOR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topLeftCell="B1" zoomScaleNormal="110" zoomScaleSheetLayoutView="100" workbookViewId="0">
      <pane ySplit="8" topLeftCell="A23" activePane="bottomLeft" state="frozen"/>
      <selection activeCell="G35" sqref="G35"/>
      <selection pane="bottomLeft" activeCell="G29" sqref="G29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7.140625" style="1" customWidth="1"/>
    <col min="4" max="7" width="17.28515625" style="1" customWidth="1"/>
    <col min="8" max="8" width="18" style="1" customWidth="1"/>
    <col min="9" max="9" width="11" style="1"/>
    <col min="10" max="10" width="12.85546875" style="1" bestFit="1" customWidth="1"/>
    <col min="11" max="256" width="11" style="1"/>
    <col min="257" max="257" width="0" style="1" hidden="1" customWidth="1"/>
    <col min="258" max="258" width="42.85546875" style="1" customWidth="1"/>
    <col min="259" max="259" width="17.140625" style="1" customWidth="1"/>
    <col min="260" max="263" width="17.28515625" style="1" customWidth="1"/>
    <col min="264" max="264" width="18" style="1" customWidth="1"/>
    <col min="265" max="265" width="11" style="1"/>
    <col min="266" max="266" width="12.85546875" style="1" bestFit="1" customWidth="1"/>
    <col min="267" max="512" width="11" style="1"/>
    <col min="513" max="513" width="0" style="1" hidden="1" customWidth="1"/>
    <col min="514" max="514" width="42.85546875" style="1" customWidth="1"/>
    <col min="515" max="515" width="17.140625" style="1" customWidth="1"/>
    <col min="516" max="519" width="17.28515625" style="1" customWidth="1"/>
    <col min="520" max="520" width="18" style="1" customWidth="1"/>
    <col min="521" max="521" width="11" style="1"/>
    <col min="522" max="522" width="12.85546875" style="1" bestFit="1" customWidth="1"/>
    <col min="523" max="768" width="11" style="1"/>
    <col min="769" max="769" width="0" style="1" hidden="1" customWidth="1"/>
    <col min="770" max="770" width="42.85546875" style="1" customWidth="1"/>
    <col min="771" max="771" width="17.140625" style="1" customWidth="1"/>
    <col min="772" max="775" width="17.28515625" style="1" customWidth="1"/>
    <col min="776" max="776" width="18" style="1" customWidth="1"/>
    <col min="777" max="777" width="11" style="1"/>
    <col min="778" max="778" width="12.85546875" style="1" bestFit="1" customWidth="1"/>
    <col min="779" max="1024" width="11" style="1"/>
    <col min="1025" max="1025" width="0" style="1" hidden="1" customWidth="1"/>
    <col min="1026" max="1026" width="42.85546875" style="1" customWidth="1"/>
    <col min="1027" max="1027" width="17.140625" style="1" customWidth="1"/>
    <col min="1028" max="1031" width="17.28515625" style="1" customWidth="1"/>
    <col min="1032" max="1032" width="18" style="1" customWidth="1"/>
    <col min="1033" max="1033" width="11" style="1"/>
    <col min="1034" max="1034" width="12.85546875" style="1" bestFit="1" customWidth="1"/>
    <col min="1035" max="1280" width="11" style="1"/>
    <col min="1281" max="1281" width="0" style="1" hidden="1" customWidth="1"/>
    <col min="1282" max="1282" width="42.85546875" style="1" customWidth="1"/>
    <col min="1283" max="1283" width="17.140625" style="1" customWidth="1"/>
    <col min="1284" max="1287" width="17.28515625" style="1" customWidth="1"/>
    <col min="1288" max="1288" width="18" style="1" customWidth="1"/>
    <col min="1289" max="1289" width="11" style="1"/>
    <col min="1290" max="1290" width="12.85546875" style="1" bestFit="1" customWidth="1"/>
    <col min="1291" max="1536" width="11" style="1"/>
    <col min="1537" max="1537" width="0" style="1" hidden="1" customWidth="1"/>
    <col min="1538" max="1538" width="42.85546875" style="1" customWidth="1"/>
    <col min="1539" max="1539" width="17.140625" style="1" customWidth="1"/>
    <col min="1540" max="1543" width="17.28515625" style="1" customWidth="1"/>
    <col min="1544" max="1544" width="18" style="1" customWidth="1"/>
    <col min="1545" max="1545" width="11" style="1"/>
    <col min="1546" max="1546" width="12.85546875" style="1" bestFit="1" customWidth="1"/>
    <col min="1547" max="1792" width="11" style="1"/>
    <col min="1793" max="1793" width="0" style="1" hidden="1" customWidth="1"/>
    <col min="1794" max="1794" width="42.85546875" style="1" customWidth="1"/>
    <col min="1795" max="1795" width="17.140625" style="1" customWidth="1"/>
    <col min="1796" max="1799" width="17.28515625" style="1" customWidth="1"/>
    <col min="1800" max="1800" width="18" style="1" customWidth="1"/>
    <col min="1801" max="1801" width="11" style="1"/>
    <col min="1802" max="1802" width="12.85546875" style="1" bestFit="1" customWidth="1"/>
    <col min="1803" max="2048" width="11" style="1"/>
    <col min="2049" max="2049" width="0" style="1" hidden="1" customWidth="1"/>
    <col min="2050" max="2050" width="42.85546875" style="1" customWidth="1"/>
    <col min="2051" max="2051" width="17.140625" style="1" customWidth="1"/>
    <col min="2052" max="2055" width="17.28515625" style="1" customWidth="1"/>
    <col min="2056" max="2056" width="18" style="1" customWidth="1"/>
    <col min="2057" max="2057" width="11" style="1"/>
    <col min="2058" max="2058" width="12.85546875" style="1" bestFit="1" customWidth="1"/>
    <col min="2059" max="2304" width="11" style="1"/>
    <col min="2305" max="2305" width="0" style="1" hidden="1" customWidth="1"/>
    <col min="2306" max="2306" width="42.85546875" style="1" customWidth="1"/>
    <col min="2307" max="2307" width="17.140625" style="1" customWidth="1"/>
    <col min="2308" max="2311" width="17.28515625" style="1" customWidth="1"/>
    <col min="2312" max="2312" width="18" style="1" customWidth="1"/>
    <col min="2313" max="2313" width="11" style="1"/>
    <col min="2314" max="2314" width="12.85546875" style="1" bestFit="1" customWidth="1"/>
    <col min="2315" max="2560" width="11" style="1"/>
    <col min="2561" max="2561" width="0" style="1" hidden="1" customWidth="1"/>
    <col min="2562" max="2562" width="42.85546875" style="1" customWidth="1"/>
    <col min="2563" max="2563" width="17.140625" style="1" customWidth="1"/>
    <col min="2564" max="2567" width="17.28515625" style="1" customWidth="1"/>
    <col min="2568" max="2568" width="18" style="1" customWidth="1"/>
    <col min="2569" max="2569" width="11" style="1"/>
    <col min="2570" max="2570" width="12.85546875" style="1" bestFit="1" customWidth="1"/>
    <col min="2571" max="2816" width="11" style="1"/>
    <col min="2817" max="2817" width="0" style="1" hidden="1" customWidth="1"/>
    <col min="2818" max="2818" width="42.85546875" style="1" customWidth="1"/>
    <col min="2819" max="2819" width="17.140625" style="1" customWidth="1"/>
    <col min="2820" max="2823" width="17.28515625" style="1" customWidth="1"/>
    <col min="2824" max="2824" width="18" style="1" customWidth="1"/>
    <col min="2825" max="2825" width="11" style="1"/>
    <col min="2826" max="2826" width="12.85546875" style="1" bestFit="1" customWidth="1"/>
    <col min="2827" max="3072" width="11" style="1"/>
    <col min="3073" max="3073" width="0" style="1" hidden="1" customWidth="1"/>
    <col min="3074" max="3074" width="42.85546875" style="1" customWidth="1"/>
    <col min="3075" max="3075" width="17.140625" style="1" customWidth="1"/>
    <col min="3076" max="3079" width="17.28515625" style="1" customWidth="1"/>
    <col min="3080" max="3080" width="18" style="1" customWidth="1"/>
    <col min="3081" max="3081" width="11" style="1"/>
    <col min="3082" max="3082" width="12.85546875" style="1" bestFit="1" customWidth="1"/>
    <col min="3083" max="3328" width="11" style="1"/>
    <col min="3329" max="3329" width="0" style="1" hidden="1" customWidth="1"/>
    <col min="3330" max="3330" width="42.85546875" style="1" customWidth="1"/>
    <col min="3331" max="3331" width="17.140625" style="1" customWidth="1"/>
    <col min="3332" max="3335" width="17.28515625" style="1" customWidth="1"/>
    <col min="3336" max="3336" width="18" style="1" customWidth="1"/>
    <col min="3337" max="3337" width="11" style="1"/>
    <col min="3338" max="3338" width="12.85546875" style="1" bestFit="1" customWidth="1"/>
    <col min="3339" max="3584" width="11" style="1"/>
    <col min="3585" max="3585" width="0" style="1" hidden="1" customWidth="1"/>
    <col min="3586" max="3586" width="42.85546875" style="1" customWidth="1"/>
    <col min="3587" max="3587" width="17.140625" style="1" customWidth="1"/>
    <col min="3588" max="3591" width="17.28515625" style="1" customWidth="1"/>
    <col min="3592" max="3592" width="18" style="1" customWidth="1"/>
    <col min="3593" max="3593" width="11" style="1"/>
    <col min="3594" max="3594" width="12.85546875" style="1" bestFit="1" customWidth="1"/>
    <col min="3595" max="3840" width="11" style="1"/>
    <col min="3841" max="3841" width="0" style="1" hidden="1" customWidth="1"/>
    <col min="3842" max="3842" width="42.85546875" style="1" customWidth="1"/>
    <col min="3843" max="3843" width="17.140625" style="1" customWidth="1"/>
    <col min="3844" max="3847" width="17.28515625" style="1" customWidth="1"/>
    <col min="3848" max="3848" width="18" style="1" customWidth="1"/>
    <col min="3849" max="3849" width="11" style="1"/>
    <col min="3850" max="3850" width="12.85546875" style="1" bestFit="1" customWidth="1"/>
    <col min="3851" max="4096" width="11" style="1"/>
    <col min="4097" max="4097" width="0" style="1" hidden="1" customWidth="1"/>
    <col min="4098" max="4098" width="42.85546875" style="1" customWidth="1"/>
    <col min="4099" max="4099" width="17.140625" style="1" customWidth="1"/>
    <col min="4100" max="4103" width="17.28515625" style="1" customWidth="1"/>
    <col min="4104" max="4104" width="18" style="1" customWidth="1"/>
    <col min="4105" max="4105" width="11" style="1"/>
    <col min="4106" max="4106" width="12.85546875" style="1" bestFit="1" customWidth="1"/>
    <col min="4107" max="4352" width="11" style="1"/>
    <col min="4353" max="4353" width="0" style="1" hidden="1" customWidth="1"/>
    <col min="4354" max="4354" width="42.85546875" style="1" customWidth="1"/>
    <col min="4355" max="4355" width="17.140625" style="1" customWidth="1"/>
    <col min="4356" max="4359" width="17.28515625" style="1" customWidth="1"/>
    <col min="4360" max="4360" width="18" style="1" customWidth="1"/>
    <col min="4361" max="4361" width="11" style="1"/>
    <col min="4362" max="4362" width="12.85546875" style="1" bestFit="1" customWidth="1"/>
    <col min="4363" max="4608" width="11" style="1"/>
    <col min="4609" max="4609" width="0" style="1" hidden="1" customWidth="1"/>
    <col min="4610" max="4610" width="42.85546875" style="1" customWidth="1"/>
    <col min="4611" max="4611" width="17.140625" style="1" customWidth="1"/>
    <col min="4612" max="4615" width="17.28515625" style="1" customWidth="1"/>
    <col min="4616" max="4616" width="18" style="1" customWidth="1"/>
    <col min="4617" max="4617" width="11" style="1"/>
    <col min="4618" max="4618" width="12.85546875" style="1" bestFit="1" customWidth="1"/>
    <col min="4619" max="4864" width="11" style="1"/>
    <col min="4865" max="4865" width="0" style="1" hidden="1" customWidth="1"/>
    <col min="4866" max="4866" width="42.85546875" style="1" customWidth="1"/>
    <col min="4867" max="4867" width="17.140625" style="1" customWidth="1"/>
    <col min="4868" max="4871" width="17.28515625" style="1" customWidth="1"/>
    <col min="4872" max="4872" width="18" style="1" customWidth="1"/>
    <col min="4873" max="4873" width="11" style="1"/>
    <col min="4874" max="4874" width="12.85546875" style="1" bestFit="1" customWidth="1"/>
    <col min="4875" max="5120" width="11" style="1"/>
    <col min="5121" max="5121" width="0" style="1" hidden="1" customWidth="1"/>
    <col min="5122" max="5122" width="42.85546875" style="1" customWidth="1"/>
    <col min="5123" max="5123" width="17.140625" style="1" customWidth="1"/>
    <col min="5124" max="5127" width="17.28515625" style="1" customWidth="1"/>
    <col min="5128" max="5128" width="18" style="1" customWidth="1"/>
    <col min="5129" max="5129" width="11" style="1"/>
    <col min="5130" max="5130" width="12.85546875" style="1" bestFit="1" customWidth="1"/>
    <col min="5131" max="5376" width="11" style="1"/>
    <col min="5377" max="5377" width="0" style="1" hidden="1" customWidth="1"/>
    <col min="5378" max="5378" width="42.85546875" style="1" customWidth="1"/>
    <col min="5379" max="5379" width="17.140625" style="1" customWidth="1"/>
    <col min="5380" max="5383" width="17.28515625" style="1" customWidth="1"/>
    <col min="5384" max="5384" width="18" style="1" customWidth="1"/>
    <col min="5385" max="5385" width="11" style="1"/>
    <col min="5386" max="5386" width="12.85546875" style="1" bestFit="1" customWidth="1"/>
    <col min="5387" max="5632" width="11" style="1"/>
    <col min="5633" max="5633" width="0" style="1" hidden="1" customWidth="1"/>
    <col min="5634" max="5634" width="42.85546875" style="1" customWidth="1"/>
    <col min="5635" max="5635" width="17.140625" style="1" customWidth="1"/>
    <col min="5636" max="5639" width="17.28515625" style="1" customWidth="1"/>
    <col min="5640" max="5640" width="18" style="1" customWidth="1"/>
    <col min="5641" max="5641" width="11" style="1"/>
    <col min="5642" max="5642" width="12.85546875" style="1" bestFit="1" customWidth="1"/>
    <col min="5643" max="5888" width="11" style="1"/>
    <col min="5889" max="5889" width="0" style="1" hidden="1" customWidth="1"/>
    <col min="5890" max="5890" width="42.85546875" style="1" customWidth="1"/>
    <col min="5891" max="5891" width="17.140625" style="1" customWidth="1"/>
    <col min="5892" max="5895" width="17.28515625" style="1" customWidth="1"/>
    <col min="5896" max="5896" width="18" style="1" customWidth="1"/>
    <col min="5897" max="5897" width="11" style="1"/>
    <col min="5898" max="5898" width="12.85546875" style="1" bestFit="1" customWidth="1"/>
    <col min="5899" max="6144" width="11" style="1"/>
    <col min="6145" max="6145" width="0" style="1" hidden="1" customWidth="1"/>
    <col min="6146" max="6146" width="42.85546875" style="1" customWidth="1"/>
    <col min="6147" max="6147" width="17.140625" style="1" customWidth="1"/>
    <col min="6148" max="6151" width="17.28515625" style="1" customWidth="1"/>
    <col min="6152" max="6152" width="18" style="1" customWidth="1"/>
    <col min="6153" max="6153" width="11" style="1"/>
    <col min="6154" max="6154" width="12.85546875" style="1" bestFit="1" customWidth="1"/>
    <col min="6155" max="6400" width="11" style="1"/>
    <col min="6401" max="6401" width="0" style="1" hidden="1" customWidth="1"/>
    <col min="6402" max="6402" width="42.85546875" style="1" customWidth="1"/>
    <col min="6403" max="6403" width="17.140625" style="1" customWidth="1"/>
    <col min="6404" max="6407" width="17.28515625" style="1" customWidth="1"/>
    <col min="6408" max="6408" width="18" style="1" customWidth="1"/>
    <col min="6409" max="6409" width="11" style="1"/>
    <col min="6410" max="6410" width="12.85546875" style="1" bestFit="1" customWidth="1"/>
    <col min="6411" max="6656" width="11" style="1"/>
    <col min="6657" max="6657" width="0" style="1" hidden="1" customWidth="1"/>
    <col min="6658" max="6658" width="42.85546875" style="1" customWidth="1"/>
    <col min="6659" max="6659" width="17.140625" style="1" customWidth="1"/>
    <col min="6660" max="6663" width="17.28515625" style="1" customWidth="1"/>
    <col min="6664" max="6664" width="18" style="1" customWidth="1"/>
    <col min="6665" max="6665" width="11" style="1"/>
    <col min="6666" max="6666" width="12.85546875" style="1" bestFit="1" customWidth="1"/>
    <col min="6667" max="6912" width="11" style="1"/>
    <col min="6913" max="6913" width="0" style="1" hidden="1" customWidth="1"/>
    <col min="6914" max="6914" width="42.85546875" style="1" customWidth="1"/>
    <col min="6915" max="6915" width="17.140625" style="1" customWidth="1"/>
    <col min="6916" max="6919" width="17.28515625" style="1" customWidth="1"/>
    <col min="6920" max="6920" width="18" style="1" customWidth="1"/>
    <col min="6921" max="6921" width="11" style="1"/>
    <col min="6922" max="6922" width="12.85546875" style="1" bestFit="1" customWidth="1"/>
    <col min="6923" max="7168" width="11" style="1"/>
    <col min="7169" max="7169" width="0" style="1" hidden="1" customWidth="1"/>
    <col min="7170" max="7170" width="42.85546875" style="1" customWidth="1"/>
    <col min="7171" max="7171" width="17.140625" style="1" customWidth="1"/>
    <col min="7172" max="7175" width="17.28515625" style="1" customWidth="1"/>
    <col min="7176" max="7176" width="18" style="1" customWidth="1"/>
    <col min="7177" max="7177" width="11" style="1"/>
    <col min="7178" max="7178" width="12.85546875" style="1" bestFit="1" customWidth="1"/>
    <col min="7179" max="7424" width="11" style="1"/>
    <col min="7425" max="7425" width="0" style="1" hidden="1" customWidth="1"/>
    <col min="7426" max="7426" width="42.85546875" style="1" customWidth="1"/>
    <col min="7427" max="7427" width="17.140625" style="1" customWidth="1"/>
    <col min="7428" max="7431" width="17.28515625" style="1" customWidth="1"/>
    <col min="7432" max="7432" width="18" style="1" customWidth="1"/>
    <col min="7433" max="7433" width="11" style="1"/>
    <col min="7434" max="7434" width="12.85546875" style="1" bestFit="1" customWidth="1"/>
    <col min="7435" max="7680" width="11" style="1"/>
    <col min="7681" max="7681" width="0" style="1" hidden="1" customWidth="1"/>
    <col min="7682" max="7682" width="42.85546875" style="1" customWidth="1"/>
    <col min="7683" max="7683" width="17.140625" style="1" customWidth="1"/>
    <col min="7684" max="7687" width="17.28515625" style="1" customWidth="1"/>
    <col min="7688" max="7688" width="18" style="1" customWidth="1"/>
    <col min="7689" max="7689" width="11" style="1"/>
    <col min="7690" max="7690" width="12.85546875" style="1" bestFit="1" customWidth="1"/>
    <col min="7691" max="7936" width="11" style="1"/>
    <col min="7937" max="7937" width="0" style="1" hidden="1" customWidth="1"/>
    <col min="7938" max="7938" width="42.85546875" style="1" customWidth="1"/>
    <col min="7939" max="7939" width="17.140625" style="1" customWidth="1"/>
    <col min="7940" max="7943" width="17.28515625" style="1" customWidth="1"/>
    <col min="7944" max="7944" width="18" style="1" customWidth="1"/>
    <col min="7945" max="7945" width="11" style="1"/>
    <col min="7946" max="7946" width="12.85546875" style="1" bestFit="1" customWidth="1"/>
    <col min="7947" max="8192" width="11" style="1"/>
    <col min="8193" max="8193" width="0" style="1" hidden="1" customWidth="1"/>
    <col min="8194" max="8194" width="42.85546875" style="1" customWidth="1"/>
    <col min="8195" max="8195" width="17.140625" style="1" customWidth="1"/>
    <col min="8196" max="8199" width="17.28515625" style="1" customWidth="1"/>
    <col min="8200" max="8200" width="18" style="1" customWidth="1"/>
    <col min="8201" max="8201" width="11" style="1"/>
    <col min="8202" max="8202" width="12.85546875" style="1" bestFit="1" customWidth="1"/>
    <col min="8203" max="8448" width="11" style="1"/>
    <col min="8449" max="8449" width="0" style="1" hidden="1" customWidth="1"/>
    <col min="8450" max="8450" width="42.85546875" style="1" customWidth="1"/>
    <col min="8451" max="8451" width="17.140625" style="1" customWidth="1"/>
    <col min="8452" max="8455" width="17.28515625" style="1" customWidth="1"/>
    <col min="8456" max="8456" width="18" style="1" customWidth="1"/>
    <col min="8457" max="8457" width="11" style="1"/>
    <col min="8458" max="8458" width="12.85546875" style="1" bestFit="1" customWidth="1"/>
    <col min="8459" max="8704" width="11" style="1"/>
    <col min="8705" max="8705" width="0" style="1" hidden="1" customWidth="1"/>
    <col min="8706" max="8706" width="42.85546875" style="1" customWidth="1"/>
    <col min="8707" max="8707" width="17.140625" style="1" customWidth="1"/>
    <col min="8708" max="8711" width="17.28515625" style="1" customWidth="1"/>
    <col min="8712" max="8712" width="18" style="1" customWidth="1"/>
    <col min="8713" max="8713" width="11" style="1"/>
    <col min="8714" max="8714" width="12.85546875" style="1" bestFit="1" customWidth="1"/>
    <col min="8715" max="8960" width="11" style="1"/>
    <col min="8961" max="8961" width="0" style="1" hidden="1" customWidth="1"/>
    <col min="8962" max="8962" width="42.85546875" style="1" customWidth="1"/>
    <col min="8963" max="8963" width="17.140625" style="1" customWidth="1"/>
    <col min="8964" max="8967" width="17.28515625" style="1" customWidth="1"/>
    <col min="8968" max="8968" width="18" style="1" customWidth="1"/>
    <col min="8969" max="8969" width="11" style="1"/>
    <col min="8970" max="8970" width="12.85546875" style="1" bestFit="1" customWidth="1"/>
    <col min="8971" max="9216" width="11" style="1"/>
    <col min="9217" max="9217" width="0" style="1" hidden="1" customWidth="1"/>
    <col min="9218" max="9218" width="42.85546875" style="1" customWidth="1"/>
    <col min="9219" max="9219" width="17.140625" style="1" customWidth="1"/>
    <col min="9220" max="9223" width="17.28515625" style="1" customWidth="1"/>
    <col min="9224" max="9224" width="18" style="1" customWidth="1"/>
    <col min="9225" max="9225" width="11" style="1"/>
    <col min="9226" max="9226" width="12.85546875" style="1" bestFit="1" customWidth="1"/>
    <col min="9227" max="9472" width="11" style="1"/>
    <col min="9473" max="9473" width="0" style="1" hidden="1" customWidth="1"/>
    <col min="9474" max="9474" width="42.85546875" style="1" customWidth="1"/>
    <col min="9475" max="9475" width="17.140625" style="1" customWidth="1"/>
    <col min="9476" max="9479" width="17.28515625" style="1" customWidth="1"/>
    <col min="9480" max="9480" width="18" style="1" customWidth="1"/>
    <col min="9481" max="9481" width="11" style="1"/>
    <col min="9482" max="9482" width="12.85546875" style="1" bestFit="1" customWidth="1"/>
    <col min="9483" max="9728" width="11" style="1"/>
    <col min="9729" max="9729" width="0" style="1" hidden="1" customWidth="1"/>
    <col min="9730" max="9730" width="42.85546875" style="1" customWidth="1"/>
    <col min="9731" max="9731" width="17.140625" style="1" customWidth="1"/>
    <col min="9732" max="9735" width="17.28515625" style="1" customWidth="1"/>
    <col min="9736" max="9736" width="18" style="1" customWidth="1"/>
    <col min="9737" max="9737" width="11" style="1"/>
    <col min="9738" max="9738" width="12.85546875" style="1" bestFit="1" customWidth="1"/>
    <col min="9739" max="9984" width="11" style="1"/>
    <col min="9985" max="9985" width="0" style="1" hidden="1" customWidth="1"/>
    <col min="9986" max="9986" width="42.85546875" style="1" customWidth="1"/>
    <col min="9987" max="9987" width="17.140625" style="1" customWidth="1"/>
    <col min="9988" max="9991" width="17.28515625" style="1" customWidth="1"/>
    <col min="9992" max="9992" width="18" style="1" customWidth="1"/>
    <col min="9993" max="9993" width="11" style="1"/>
    <col min="9994" max="9994" width="12.85546875" style="1" bestFit="1" customWidth="1"/>
    <col min="9995" max="10240" width="11" style="1"/>
    <col min="10241" max="10241" width="0" style="1" hidden="1" customWidth="1"/>
    <col min="10242" max="10242" width="42.85546875" style="1" customWidth="1"/>
    <col min="10243" max="10243" width="17.140625" style="1" customWidth="1"/>
    <col min="10244" max="10247" width="17.28515625" style="1" customWidth="1"/>
    <col min="10248" max="10248" width="18" style="1" customWidth="1"/>
    <col min="10249" max="10249" width="11" style="1"/>
    <col min="10250" max="10250" width="12.85546875" style="1" bestFit="1" customWidth="1"/>
    <col min="10251" max="10496" width="11" style="1"/>
    <col min="10497" max="10497" width="0" style="1" hidden="1" customWidth="1"/>
    <col min="10498" max="10498" width="42.85546875" style="1" customWidth="1"/>
    <col min="10499" max="10499" width="17.140625" style="1" customWidth="1"/>
    <col min="10500" max="10503" width="17.28515625" style="1" customWidth="1"/>
    <col min="10504" max="10504" width="18" style="1" customWidth="1"/>
    <col min="10505" max="10505" width="11" style="1"/>
    <col min="10506" max="10506" width="12.85546875" style="1" bestFit="1" customWidth="1"/>
    <col min="10507" max="10752" width="11" style="1"/>
    <col min="10753" max="10753" width="0" style="1" hidden="1" customWidth="1"/>
    <col min="10754" max="10754" width="42.85546875" style="1" customWidth="1"/>
    <col min="10755" max="10755" width="17.140625" style="1" customWidth="1"/>
    <col min="10756" max="10759" width="17.28515625" style="1" customWidth="1"/>
    <col min="10760" max="10760" width="18" style="1" customWidth="1"/>
    <col min="10761" max="10761" width="11" style="1"/>
    <col min="10762" max="10762" width="12.85546875" style="1" bestFit="1" customWidth="1"/>
    <col min="10763" max="11008" width="11" style="1"/>
    <col min="11009" max="11009" width="0" style="1" hidden="1" customWidth="1"/>
    <col min="11010" max="11010" width="42.85546875" style="1" customWidth="1"/>
    <col min="11011" max="11011" width="17.140625" style="1" customWidth="1"/>
    <col min="11012" max="11015" width="17.28515625" style="1" customWidth="1"/>
    <col min="11016" max="11016" width="18" style="1" customWidth="1"/>
    <col min="11017" max="11017" width="11" style="1"/>
    <col min="11018" max="11018" width="12.85546875" style="1" bestFit="1" customWidth="1"/>
    <col min="11019" max="11264" width="11" style="1"/>
    <col min="11265" max="11265" width="0" style="1" hidden="1" customWidth="1"/>
    <col min="11266" max="11266" width="42.85546875" style="1" customWidth="1"/>
    <col min="11267" max="11267" width="17.140625" style="1" customWidth="1"/>
    <col min="11268" max="11271" width="17.28515625" style="1" customWidth="1"/>
    <col min="11272" max="11272" width="18" style="1" customWidth="1"/>
    <col min="11273" max="11273" width="11" style="1"/>
    <col min="11274" max="11274" width="12.85546875" style="1" bestFit="1" customWidth="1"/>
    <col min="11275" max="11520" width="11" style="1"/>
    <col min="11521" max="11521" width="0" style="1" hidden="1" customWidth="1"/>
    <col min="11522" max="11522" width="42.85546875" style="1" customWidth="1"/>
    <col min="11523" max="11523" width="17.140625" style="1" customWidth="1"/>
    <col min="11524" max="11527" width="17.28515625" style="1" customWidth="1"/>
    <col min="11528" max="11528" width="18" style="1" customWidth="1"/>
    <col min="11529" max="11529" width="11" style="1"/>
    <col min="11530" max="11530" width="12.85546875" style="1" bestFit="1" customWidth="1"/>
    <col min="11531" max="11776" width="11" style="1"/>
    <col min="11777" max="11777" width="0" style="1" hidden="1" customWidth="1"/>
    <col min="11778" max="11778" width="42.85546875" style="1" customWidth="1"/>
    <col min="11779" max="11779" width="17.140625" style="1" customWidth="1"/>
    <col min="11780" max="11783" width="17.28515625" style="1" customWidth="1"/>
    <col min="11784" max="11784" width="18" style="1" customWidth="1"/>
    <col min="11785" max="11785" width="11" style="1"/>
    <col min="11786" max="11786" width="12.85546875" style="1" bestFit="1" customWidth="1"/>
    <col min="11787" max="12032" width="11" style="1"/>
    <col min="12033" max="12033" width="0" style="1" hidden="1" customWidth="1"/>
    <col min="12034" max="12034" width="42.85546875" style="1" customWidth="1"/>
    <col min="12035" max="12035" width="17.140625" style="1" customWidth="1"/>
    <col min="12036" max="12039" width="17.28515625" style="1" customWidth="1"/>
    <col min="12040" max="12040" width="18" style="1" customWidth="1"/>
    <col min="12041" max="12041" width="11" style="1"/>
    <col min="12042" max="12042" width="12.85546875" style="1" bestFit="1" customWidth="1"/>
    <col min="12043" max="12288" width="11" style="1"/>
    <col min="12289" max="12289" width="0" style="1" hidden="1" customWidth="1"/>
    <col min="12290" max="12290" width="42.85546875" style="1" customWidth="1"/>
    <col min="12291" max="12291" width="17.140625" style="1" customWidth="1"/>
    <col min="12292" max="12295" width="17.28515625" style="1" customWidth="1"/>
    <col min="12296" max="12296" width="18" style="1" customWidth="1"/>
    <col min="12297" max="12297" width="11" style="1"/>
    <col min="12298" max="12298" width="12.85546875" style="1" bestFit="1" customWidth="1"/>
    <col min="12299" max="12544" width="11" style="1"/>
    <col min="12545" max="12545" width="0" style="1" hidden="1" customWidth="1"/>
    <col min="12546" max="12546" width="42.85546875" style="1" customWidth="1"/>
    <col min="12547" max="12547" width="17.140625" style="1" customWidth="1"/>
    <col min="12548" max="12551" width="17.28515625" style="1" customWidth="1"/>
    <col min="12552" max="12552" width="18" style="1" customWidth="1"/>
    <col min="12553" max="12553" width="11" style="1"/>
    <col min="12554" max="12554" width="12.85546875" style="1" bestFit="1" customWidth="1"/>
    <col min="12555" max="12800" width="11" style="1"/>
    <col min="12801" max="12801" width="0" style="1" hidden="1" customWidth="1"/>
    <col min="12802" max="12802" width="42.85546875" style="1" customWidth="1"/>
    <col min="12803" max="12803" width="17.140625" style="1" customWidth="1"/>
    <col min="12804" max="12807" width="17.28515625" style="1" customWidth="1"/>
    <col min="12808" max="12808" width="18" style="1" customWidth="1"/>
    <col min="12809" max="12809" width="11" style="1"/>
    <col min="12810" max="12810" width="12.85546875" style="1" bestFit="1" customWidth="1"/>
    <col min="12811" max="13056" width="11" style="1"/>
    <col min="13057" max="13057" width="0" style="1" hidden="1" customWidth="1"/>
    <col min="13058" max="13058" width="42.85546875" style="1" customWidth="1"/>
    <col min="13059" max="13059" width="17.140625" style="1" customWidth="1"/>
    <col min="13060" max="13063" width="17.28515625" style="1" customWidth="1"/>
    <col min="13064" max="13064" width="18" style="1" customWidth="1"/>
    <col min="13065" max="13065" width="11" style="1"/>
    <col min="13066" max="13066" width="12.85546875" style="1" bestFit="1" customWidth="1"/>
    <col min="13067" max="13312" width="11" style="1"/>
    <col min="13313" max="13313" width="0" style="1" hidden="1" customWidth="1"/>
    <col min="13314" max="13314" width="42.85546875" style="1" customWidth="1"/>
    <col min="13315" max="13315" width="17.140625" style="1" customWidth="1"/>
    <col min="13316" max="13319" width="17.28515625" style="1" customWidth="1"/>
    <col min="13320" max="13320" width="18" style="1" customWidth="1"/>
    <col min="13321" max="13321" width="11" style="1"/>
    <col min="13322" max="13322" width="12.85546875" style="1" bestFit="1" customWidth="1"/>
    <col min="13323" max="13568" width="11" style="1"/>
    <col min="13569" max="13569" width="0" style="1" hidden="1" customWidth="1"/>
    <col min="13570" max="13570" width="42.85546875" style="1" customWidth="1"/>
    <col min="13571" max="13571" width="17.140625" style="1" customWidth="1"/>
    <col min="13572" max="13575" width="17.28515625" style="1" customWidth="1"/>
    <col min="13576" max="13576" width="18" style="1" customWidth="1"/>
    <col min="13577" max="13577" width="11" style="1"/>
    <col min="13578" max="13578" width="12.85546875" style="1" bestFit="1" customWidth="1"/>
    <col min="13579" max="13824" width="11" style="1"/>
    <col min="13825" max="13825" width="0" style="1" hidden="1" customWidth="1"/>
    <col min="13826" max="13826" width="42.85546875" style="1" customWidth="1"/>
    <col min="13827" max="13827" width="17.140625" style="1" customWidth="1"/>
    <col min="13828" max="13831" width="17.28515625" style="1" customWidth="1"/>
    <col min="13832" max="13832" width="18" style="1" customWidth="1"/>
    <col min="13833" max="13833" width="11" style="1"/>
    <col min="13834" max="13834" width="12.85546875" style="1" bestFit="1" customWidth="1"/>
    <col min="13835" max="14080" width="11" style="1"/>
    <col min="14081" max="14081" width="0" style="1" hidden="1" customWidth="1"/>
    <col min="14082" max="14082" width="42.85546875" style="1" customWidth="1"/>
    <col min="14083" max="14083" width="17.140625" style="1" customWidth="1"/>
    <col min="14084" max="14087" width="17.28515625" style="1" customWidth="1"/>
    <col min="14088" max="14088" width="18" style="1" customWidth="1"/>
    <col min="14089" max="14089" width="11" style="1"/>
    <col min="14090" max="14090" width="12.85546875" style="1" bestFit="1" customWidth="1"/>
    <col min="14091" max="14336" width="11" style="1"/>
    <col min="14337" max="14337" width="0" style="1" hidden="1" customWidth="1"/>
    <col min="14338" max="14338" width="42.85546875" style="1" customWidth="1"/>
    <col min="14339" max="14339" width="17.140625" style="1" customWidth="1"/>
    <col min="14340" max="14343" width="17.28515625" style="1" customWidth="1"/>
    <col min="14344" max="14344" width="18" style="1" customWidth="1"/>
    <col min="14345" max="14345" width="11" style="1"/>
    <col min="14346" max="14346" width="12.85546875" style="1" bestFit="1" customWidth="1"/>
    <col min="14347" max="14592" width="11" style="1"/>
    <col min="14593" max="14593" width="0" style="1" hidden="1" customWidth="1"/>
    <col min="14594" max="14594" width="42.85546875" style="1" customWidth="1"/>
    <col min="14595" max="14595" width="17.140625" style="1" customWidth="1"/>
    <col min="14596" max="14599" width="17.28515625" style="1" customWidth="1"/>
    <col min="14600" max="14600" width="18" style="1" customWidth="1"/>
    <col min="14601" max="14601" width="11" style="1"/>
    <col min="14602" max="14602" width="12.85546875" style="1" bestFit="1" customWidth="1"/>
    <col min="14603" max="14848" width="11" style="1"/>
    <col min="14849" max="14849" width="0" style="1" hidden="1" customWidth="1"/>
    <col min="14850" max="14850" width="42.85546875" style="1" customWidth="1"/>
    <col min="14851" max="14851" width="17.140625" style="1" customWidth="1"/>
    <col min="14852" max="14855" width="17.28515625" style="1" customWidth="1"/>
    <col min="14856" max="14856" width="18" style="1" customWidth="1"/>
    <col min="14857" max="14857" width="11" style="1"/>
    <col min="14858" max="14858" width="12.85546875" style="1" bestFit="1" customWidth="1"/>
    <col min="14859" max="15104" width="11" style="1"/>
    <col min="15105" max="15105" width="0" style="1" hidden="1" customWidth="1"/>
    <col min="15106" max="15106" width="42.85546875" style="1" customWidth="1"/>
    <col min="15107" max="15107" width="17.140625" style="1" customWidth="1"/>
    <col min="15108" max="15111" width="17.28515625" style="1" customWidth="1"/>
    <col min="15112" max="15112" width="18" style="1" customWidth="1"/>
    <col min="15113" max="15113" width="11" style="1"/>
    <col min="15114" max="15114" width="12.85546875" style="1" bestFit="1" customWidth="1"/>
    <col min="15115" max="15360" width="11" style="1"/>
    <col min="15361" max="15361" width="0" style="1" hidden="1" customWidth="1"/>
    <col min="15362" max="15362" width="42.85546875" style="1" customWidth="1"/>
    <col min="15363" max="15363" width="17.140625" style="1" customWidth="1"/>
    <col min="15364" max="15367" width="17.28515625" style="1" customWidth="1"/>
    <col min="15368" max="15368" width="18" style="1" customWidth="1"/>
    <col min="15369" max="15369" width="11" style="1"/>
    <col min="15370" max="15370" width="12.85546875" style="1" bestFit="1" customWidth="1"/>
    <col min="15371" max="15616" width="11" style="1"/>
    <col min="15617" max="15617" width="0" style="1" hidden="1" customWidth="1"/>
    <col min="15618" max="15618" width="42.85546875" style="1" customWidth="1"/>
    <col min="15619" max="15619" width="17.140625" style="1" customWidth="1"/>
    <col min="15620" max="15623" width="17.28515625" style="1" customWidth="1"/>
    <col min="15624" max="15624" width="18" style="1" customWidth="1"/>
    <col min="15625" max="15625" width="11" style="1"/>
    <col min="15626" max="15626" width="12.85546875" style="1" bestFit="1" customWidth="1"/>
    <col min="15627" max="15872" width="11" style="1"/>
    <col min="15873" max="15873" width="0" style="1" hidden="1" customWidth="1"/>
    <col min="15874" max="15874" width="42.85546875" style="1" customWidth="1"/>
    <col min="15875" max="15875" width="17.140625" style="1" customWidth="1"/>
    <col min="15876" max="15879" width="17.28515625" style="1" customWidth="1"/>
    <col min="15880" max="15880" width="18" style="1" customWidth="1"/>
    <col min="15881" max="15881" width="11" style="1"/>
    <col min="15882" max="15882" width="12.85546875" style="1" bestFit="1" customWidth="1"/>
    <col min="15883" max="16128" width="11" style="1"/>
    <col min="16129" max="16129" width="0" style="1" hidden="1" customWidth="1"/>
    <col min="16130" max="16130" width="42.85546875" style="1" customWidth="1"/>
    <col min="16131" max="16131" width="17.140625" style="1" customWidth="1"/>
    <col min="16132" max="16135" width="17.28515625" style="1" customWidth="1"/>
    <col min="16136" max="16136" width="18" style="1" customWidth="1"/>
    <col min="16137" max="16137" width="11" style="1"/>
    <col min="16138" max="16138" width="12.85546875" style="1" bestFit="1" customWidth="1"/>
    <col min="16139" max="16384" width="11" style="1"/>
  </cols>
  <sheetData>
    <row r="1" spans="2:10" ht="13.5" thickBot="1" x14ac:dyDescent="0.25"/>
    <row r="2" spans="2:10" x14ac:dyDescent="0.2">
      <c r="B2" s="24" t="s">
        <v>0</v>
      </c>
      <c r="C2" s="25"/>
      <c r="D2" s="25"/>
      <c r="E2" s="25"/>
      <c r="F2" s="25"/>
      <c r="G2" s="25"/>
      <c r="H2" s="26"/>
    </row>
    <row r="3" spans="2:10" x14ac:dyDescent="0.2">
      <c r="B3" s="27" t="s">
        <v>1</v>
      </c>
      <c r="C3" s="28"/>
      <c r="D3" s="28"/>
      <c r="E3" s="28"/>
      <c r="F3" s="28"/>
      <c r="G3" s="28"/>
      <c r="H3" s="29"/>
    </row>
    <row r="4" spans="2:10" x14ac:dyDescent="0.2">
      <c r="B4" s="27" t="s">
        <v>2</v>
      </c>
      <c r="C4" s="28"/>
      <c r="D4" s="28"/>
      <c r="E4" s="28"/>
      <c r="F4" s="28"/>
      <c r="G4" s="28"/>
      <c r="H4" s="29"/>
    </row>
    <row r="5" spans="2:10" x14ac:dyDescent="0.2">
      <c r="B5" s="27" t="s">
        <v>25</v>
      </c>
      <c r="C5" s="28"/>
      <c r="D5" s="28"/>
      <c r="E5" s="28"/>
      <c r="F5" s="28"/>
      <c r="G5" s="28"/>
      <c r="H5" s="29"/>
    </row>
    <row r="6" spans="2:10" ht="13.5" thickBot="1" x14ac:dyDescent="0.25">
      <c r="B6" s="30" t="s">
        <v>3</v>
      </c>
      <c r="C6" s="31"/>
      <c r="D6" s="31"/>
      <c r="E6" s="31"/>
      <c r="F6" s="31"/>
      <c r="G6" s="31"/>
      <c r="H6" s="32"/>
    </row>
    <row r="7" spans="2:10" ht="13.5" thickBot="1" x14ac:dyDescent="0.25">
      <c r="B7" s="17" t="s">
        <v>4</v>
      </c>
      <c r="C7" s="19" t="s">
        <v>5</v>
      </c>
      <c r="D7" s="20"/>
      <c r="E7" s="20"/>
      <c r="F7" s="20"/>
      <c r="G7" s="21"/>
      <c r="H7" s="22" t="s">
        <v>6</v>
      </c>
    </row>
    <row r="8" spans="2:10" ht="26.25" thickBot="1" x14ac:dyDescent="0.25">
      <c r="B8" s="1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3"/>
    </row>
    <row r="9" spans="2:10" x14ac:dyDescent="0.2">
      <c r="B9" s="3" t="s">
        <v>12</v>
      </c>
      <c r="C9" s="4">
        <f>+C10</f>
        <v>72190212.280000001</v>
      </c>
      <c r="D9" s="4">
        <f t="shared" ref="D9:H9" si="0">+D10</f>
        <v>214812</v>
      </c>
      <c r="E9" s="4">
        <f t="shared" si="0"/>
        <v>72405024.280000001</v>
      </c>
      <c r="F9" s="4">
        <f t="shared" si="0"/>
        <v>38837628.350000001</v>
      </c>
      <c r="G9" s="4">
        <f t="shared" si="0"/>
        <v>38837628.350000001</v>
      </c>
      <c r="H9" s="4">
        <f t="shared" si="0"/>
        <v>33567395.93</v>
      </c>
    </row>
    <row r="10" spans="2:10" ht="20.25" customHeight="1" x14ac:dyDescent="0.2">
      <c r="B10" s="5" t="s">
        <v>13</v>
      </c>
      <c r="C10" s="4">
        <f>105961674.28-C21</f>
        <v>72190212.280000001</v>
      </c>
      <c r="D10" s="6">
        <f>1047439-D21</f>
        <v>214812</v>
      </c>
      <c r="E10" s="6">
        <f>C10+D10</f>
        <v>72405024.280000001</v>
      </c>
      <c r="F10" s="6">
        <f>48990423.49-F21</f>
        <v>38837628.350000001</v>
      </c>
      <c r="G10" s="6">
        <f>48990423.49-G21</f>
        <v>38837628.350000001</v>
      </c>
      <c r="H10" s="6">
        <f>E10-F10</f>
        <v>33567395.93</v>
      </c>
    </row>
    <row r="11" spans="2:10" x14ac:dyDescent="0.2">
      <c r="B11" s="5" t="s">
        <v>14</v>
      </c>
      <c r="C11" s="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 t="shared" ref="H11:H31" si="1">E11-F11</f>
        <v>0</v>
      </c>
    </row>
    <row r="12" spans="2:10" x14ac:dyDescent="0.2">
      <c r="B12" s="5" t="s">
        <v>15</v>
      </c>
      <c r="C12" s="4">
        <f>SUM(C13:C14)</f>
        <v>0</v>
      </c>
      <c r="D12" s="4">
        <f>SUM(D13:D14)</f>
        <v>0</v>
      </c>
      <c r="E12" s="4">
        <f>SUM(E13:E14)</f>
        <v>0</v>
      </c>
      <c r="F12" s="4">
        <f>SUM(F13:F14)</f>
        <v>0</v>
      </c>
      <c r="G12" s="4">
        <f>SUM(G13:G14)</f>
        <v>0</v>
      </c>
      <c r="H12" s="6">
        <f t="shared" si="1"/>
        <v>0</v>
      </c>
    </row>
    <row r="13" spans="2:10" x14ac:dyDescent="0.2">
      <c r="B13" s="7" t="s">
        <v>16</v>
      </c>
      <c r="C13" s="4"/>
      <c r="D13" s="6"/>
      <c r="E13" s="8">
        <f>C13+D13</f>
        <v>0</v>
      </c>
      <c r="F13" s="6"/>
      <c r="G13" s="6"/>
      <c r="H13" s="8">
        <f t="shared" si="1"/>
        <v>0</v>
      </c>
    </row>
    <row r="14" spans="2:10" x14ac:dyDescent="0.2">
      <c r="B14" s="7" t="s">
        <v>17</v>
      </c>
      <c r="C14" s="4"/>
      <c r="D14" s="6"/>
      <c r="E14" s="8">
        <f>C14+D14</f>
        <v>0</v>
      </c>
      <c r="F14" s="6"/>
      <c r="G14" s="6"/>
      <c r="H14" s="8">
        <f t="shared" si="1"/>
        <v>0</v>
      </c>
    </row>
    <row r="15" spans="2:10" x14ac:dyDescent="0.2">
      <c r="B15" s="5" t="s">
        <v>18</v>
      </c>
      <c r="C15" s="4">
        <v>0</v>
      </c>
      <c r="D15" s="6">
        <v>0</v>
      </c>
      <c r="E15" s="6">
        <v>0</v>
      </c>
      <c r="F15" s="6">
        <v>0</v>
      </c>
      <c r="G15" s="6">
        <v>0</v>
      </c>
      <c r="H15" s="6">
        <f t="shared" si="1"/>
        <v>0</v>
      </c>
    </row>
    <row r="16" spans="2:10" ht="25.5" x14ac:dyDescent="0.2">
      <c r="B16" s="5" t="s">
        <v>19</v>
      </c>
      <c r="C16" s="4">
        <f>C17+C18</f>
        <v>0</v>
      </c>
      <c r="D16" s="4">
        <f>D17+D18</f>
        <v>0</v>
      </c>
      <c r="E16" s="4">
        <f>E17+E18</f>
        <v>0</v>
      </c>
      <c r="F16" s="4">
        <f>F17+F18</f>
        <v>0</v>
      </c>
      <c r="G16" s="4">
        <f>G17+G18</f>
        <v>0</v>
      </c>
      <c r="H16" s="6">
        <f t="shared" si="1"/>
        <v>0</v>
      </c>
      <c r="J16" s="9"/>
    </row>
    <row r="17" spans="2:11" x14ac:dyDescent="0.2">
      <c r="B17" s="7" t="s">
        <v>20</v>
      </c>
      <c r="C17" s="4"/>
      <c r="D17" s="6"/>
      <c r="E17" s="8">
        <f>C17+D17</f>
        <v>0</v>
      </c>
      <c r="F17" s="6"/>
      <c r="G17" s="6"/>
      <c r="H17" s="8">
        <f t="shared" si="1"/>
        <v>0</v>
      </c>
    </row>
    <row r="18" spans="2:11" x14ac:dyDescent="0.2">
      <c r="B18" s="7" t="s">
        <v>21</v>
      </c>
      <c r="C18" s="4"/>
      <c r="D18" s="6"/>
      <c r="E18" s="8">
        <f>C18+D18</f>
        <v>0</v>
      </c>
      <c r="F18" s="6"/>
      <c r="G18" s="6"/>
      <c r="H18" s="8">
        <f t="shared" si="1"/>
        <v>0</v>
      </c>
    </row>
    <row r="19" spans="2:11" x14ac:dyDescent="0.2">
      <c r="B19" s="5" t="s">
        <v>22</v>
      </c>
      <c r="C19" s="4"/>
      <c r="D19" s="6"/>
      <c r="E19" s="8">
        <f>C19+D19</f>
        <v>0</v>
      </c>
      <c r="F19" s="6"/>
      <c r="G19" s="6"/>
      <c r="H19" s="8">
        <f t="shared" si="1"/>
        <v>0</v>
      </c>
    </row>
    <row r="20" spans="2:11" x14ac:dyDescent="0.2">
      <c r="B20" s="5"/>
      <c r="C20" s="10"/>
      <c r="D20" s="11"/>
      <c r="E20" s="11"/>
      <c r="F20" s="11"/>
      <c r="G20" s="11"/>
      <c r="H20" s="12"/>
    </row>
    <row r="21" spans="2:11" x14ac:dyDescent="0.2">
      <c r="B21" s="3" t="s">
        <v>23</v>
      </c>
      <c r="C21" s="4">
        <f>C22+C23+C24+C27+C28+C31</f>
        <v>33771462</v>
      </c>
      <c r="D21" s="4">
        <f>D22+D23+D24+D27+D28+D31</f>
        <v>832627</v>
      </c>
      <c r="E21" s="4">
        <f>E22+E23+E24+E27+E28+E31</f>
        <v>34604089</v>
      </c>
      <c r="F21" s="4">
        <f>F22+F23+F24+F27+F28+F31</f>
        <v>10152795.140000001</v>
      </c>
      <c r="G21" s="4">
        <f>G22+G23+G24+G27+G28+G31</f>
        <v>10152795.140000001</v>
      </c>
      <c r="H21" s="6">
        <f>E21-F21</f>
        <v>24451293.859999999</v>
      </c>
    </row>
    <row r="22" spans="2:11" ht="18.75" customHeight="1" x14ac:dyDescent="0.2">
      <c r="B22" s="5" t="s">
        <v>13</v>
      </c>
      <c r="C22" s="4">
        <v>18026681</v>
      </c>
      <c r="D22" s="6">
        <f>-689338+330000</f>
        <v>-359338</v>
      </c>
      <c r="E22" s="6">
        <f>C22+D22</f>
        <v>17667343</v>
      </c>
      <c r="F22" s="6">
        <v>102018.47</v>
      </c>
      <c r="G22" s="6">
        <v>102018.47</v>
      </c>
      <c r="H22" s="6">
        <f>E22-F22</f>
        <v>17565324.530000001</v>
      </c>
      <c r="K22" s="9"/>
    </row>
    <row r="23" spans="2:11" x14ac:dyDescent="0.2">
      <c r="B23" s="5" t="s">
        <v>14</v>
      </c>
      <c r="C23" s="4">
        <v>0</v>
      </c>
      <c r="D23" s="4">
        <f t="shared" ref="D23:G24" si="2">SUM(D24:D25)</f>
        <v>0</v>
      </c>
      <c r="E23" s="4">
        <f t="shared" si="2"/>
        <v>0</v>
      </c>
      <c r="F23" s="4">
        <f t="shared" si="2"/>
        <v>0</v>
      </c>
      <c r="G23" s="4">
        <f t="shared" si="2"/>
        <v>0</v>
      </c>
      <c r="H23" s="6">
        <f>E23-F23</f>
        <v>0</v>
      </c>
    </row>
    <row r="24" spans="2:11" x14ac:dyDescent="0.2">
      <c r="B24" s="5" t="s">
        <v>15</v>
      </c>
      <c r="C24" s="4">
        <v>0</v>
      </c>
      <c r="D24" s="4">
        <f t="shared" si="2"/>
        <v>0</v>
      </c>
      <c r="E24" s="4">
        <f t="shared" si="2"/>
        <v>0</v>
      </c>
      <c r="F24" s="4">
        <f t="shared" si="2"/>
        <v>0</v>
      </c>
      <c r="G24" s="4">
        <f t="shared" si="2"/>
        <v>0</v>
      </c>
      <c r="H24" s="6">
        <f t="shared" si="1"/>
        <v>0</v>
      </c>
    </row>
    <row r="25" spans="2:11" x14ac:dyDescent="0.2">
      <c r="B25" s="7" t="s">
        <v>16</v>
      </c>
      <c r="C25" s="4"/>
      <c r="D25" s="6"/>
      <c r="E25" s="8">
        <f>C25+D25</f>
        <v>0</v>
      </c>
      <c r="F25" s="6"/>
      <c r="G25" s="6"/>
      <c r="H25" s="8">
        <f t="shared" si="1"/>
        <v>0</v>
      </c>
    </row>
    <row r="26" spans="2:11" x14ac:dyDescent="0.2">
      <c r="B26" s="7" t="s">
        <v>17</v>
      </c>
      <c r="C26" s="4"/>
      <c r="D26" s="6"/>
      <c r="E26" s="8">
        <f>C26+D26</f>
        <v>0</v>
      </c>
      <c r="F26" s="6"/>
      <c r="G26" s="6"/>
      <c r="H26" s="8">
        <f t="shared" si="1"/>
        <v>0</v>
      </c>
    </row>
    <row r="27" spans="2:11" x14ac:dyDescent="0.2">
      <c r="B27" s="5" t="s">
        <v>18</v>
      </c>
      <c r="C27" s="4">
        <v>15744781</v>
      </c>
      <c r="D27" s="6">
        <v>1191965</v>
      </c>
      <c r="E27" s="6">
        <f>C27+D27</f>
        <v>16936746</v>
      </c>
      <c r="F27" s="6">
        <v>10050776.67</v>
      </c>
      <c r="G27" s="6">
        <v>10050776.67</v>
      </c>
      <c r="H27" s="6">
        <f t="shared" ref="H27" si="3">E27-F27</f>
        <v>6885969.3300000001</v>
      </c>
    </row>
    <row r="28" spans="2:11" ht="25.5" x14ac:dyDescent="0.2">
      <c r="B28" s="5" t="s">
        <v>19</v>
      </c>
      <c r="C28" s="13">
        <f>C29+C30</f>
        <v>0</v>
      </c>
      <c r="D28" s="13">
        <f>D29+D30</f>
        <v>0</v>
      </c>
      <c r="E28" s="13">
        <f>E29+E30</f>
        <v>0</v>
      </c>
      <c r="F28" s="13">
        <f>F29+F30</f>
        <v>0</v>
      </c>
      <c r="G28" s="13">
        <f>G29+G30</f>
        <v>0</v>
      </c>
      <c r="H28" s="8">
        <f t="shared" si="1"/>
        <v>0</v>
      </c>
    </row>
    <row r="29" spans="2:11" x14ac:dyDescent="0.2">
      <c r="B29" s="7" t="s">
        <v>20</v>
      </c>
      <c r="C29" s="4"/>
      <c r="D29" s="6"/>
      <c r="E29" s="8">
        <f>C29+D29</f>
        <v>0</v>
      </c>
      <c r="F29" s="6"/>
      <c r="G29" s="6"/>
      <c r="H29" s="8">
        <f t="shared" si="1"/>
        <v>0</v>
      </c>
    </row>
    <row r="30" spans="2:11" x14ac:dyDescent="0.2">
      <c r="B30" s="7" t="s">
        <v>21</v>
      </c>
      <c r="C30" s="4"/>
      <c r="D30" s="6"/>
      <c r="E30" s="8">
        <f>C30+D30</f>
        <v>0</v>
      </c>
      <c r="F30" s="6"/>
      <c r="G30" s="6"/>
      <c r="H30" s="8">
        <f t="shared" si="1"/>
        <v>0</v>
      </c>
    </row>
    <row r="31" spans="2:11" x14ac:dyDescent="0.2">
      <c r="B31" s="5" t="s">
        <v>22</v>
      </c>
      <c r="C31" s="4">
        <v>0</v>
      </c>
      <c r="D31" s="6">
        <v>0</v>
      </c>
      <c r="E31" s="8">
        <f>C31+D31</f>
        <v>0</v>
      </c>
      <c r="F31" s="6">
        <v>0</v>
      </c>
      <c r="G31" s="6">
        <v>0</v>
      </c>
      <c r="H31" s="8">
        <f t="shared" si="1"/>
        <v>0</v>
      </c>
    </row>
    <row r="32" spans="2:11" x14ac:dyDescent="0.2">
      <c r="B32" s="3" t="s">
        <v>24</v>
      </c>
      <c r="C32" s="4">
        <f t="shared" ref="C32:H32" si="4">C9+C21</f>
        <v>105961674.28</v>
      </c>
      <c r="D32" s="4">
        <f t="shared" si="4"/>
        <v>1047439</v>
      </c>
      <c r="E32" s="4">
        <f t="shared" si="4"/>
        <v>107009113.28</v>
      </c>
      <c r="F32" s="4">
        <f t="shared" si="4"/>
        <v>48990423.490000002</v>
      </c>
      <c r="G32" s="4">
        <f t="shared" si="4"/>
        <v>48990423.490000002</v>
      </c>
      <c r="H32" s="4">
        <f t="shared" si="4"/>
        <v>58018689.789999999</v>
      </c>
    </row>
    <row r="33" spans="2:10" ht="13.5" thickBot="1" x14ac:dyDescent="0.25">
      <c r="B33" s="14"/>
      <c r="C33" s="15"/>
      <c r="D33" s="16"/>
      <c r="E33" s="16"/>
      <c r="F33" s="16"/>
      <c r="G33" s="16"/>
      <c r="H33" s="16"/>
      <c r="J33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 SEP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dcterms:created xsi:type="dcterms:W3CDTF">2024-10-11T02:21:53Z</dcterms:created>
  <dcterms:modified xsi:type="dcterms:W3CDTF">2025-10-15T16:25:20Z</dcterms:modified>
</cp:coreProperties>
</file>